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016"/>
  <workbookPr/>
  <mc:AlternateContent xmlns:mc="http://schemas.openxmlformats.org/markup-compatibility/2006">
    <mc:Choice Requires="x15">
      <x15ac:absPath xmlns:x15ac="http://schemas.microsoft.com/office/spreadsheetml/2010/11/ac" url="/Users/ashwin/Desktop/"/>
    </mc:Choice>
  </mc:AlternateContent>
  <bookViews>
    <workbookView xWindow="480" yWindow="460" windowWidth="28320" windowHeight="16400"/>
  </bookViews>
  <sheets>
    <sheet name="Data" sheetId="1" r:id="rId1"/>
    <sheet name="Definition and Source" sheetId="2" r:id="rId2"/>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28" i="1" l="1"/>
  <c r="D28" i="1"/>
  <c r="F19" i="1"/>
  <c r="G19" i="1"/>
  <c r="H19" i="1"/>
  <c r="I19" i="1"/>
  <c r="J19" i="1"/>
  <c r="K19" i="1"/>
  <c r="L19" i="1"/>
  <c r="M19" i="1"/>
  <c r="N19" i="1"/>
  <c r="O19" i="1"/>
  <c r="P19" i="1"/>
  <c r="Q19" i="1"/>
  <c r="R19" i="1"/>
  <c r="S19" i="1"/>
  <c r="T19" i="1"/>
  <c r="U19" i="1"/>
  <c r="V19" i="1"/>
  <c r="W19" i="1"/>
  <c r="X19" i="1"/>
  <c r="Y19" i="1"/>
  <c r="Z19" i="1"/>
  <c r="AA19" i="1"/>
  <c r="E19" i="1"/>
  <c r="F9" i="1"/>
  <c r="G9" i="1"/>
  <c r="H9" i="1"/>
  <c r="I9" i="1"/>
  <c r="J9" i="1"/>
  <c r="K9" i="1"/>
  <c r="L9" i="1"/>
  <c r="M9" i="1"/>
  <c r="N9" i="1"/>
  <c r="O9" i="1"/>
  <c r="P9" i="1"/>
  <c r="Q9" i="1"/>
  <c r="R9" i="1"/>
  <c r="S9" i="1"/>
  <c r="T9" i="1"/>
  <c r="U9" i="1"/>
  <c r="V9" i="1"/>
  <c r="W9" i="1"/>
  <c r="X9" i="1"/>
  <c r="Y9" i="1"/>
  <c r="Z9" i="1"/>
  <c r="AA9" i="1"/>
  <c r="E9" i="1"/>
  <c r="F17" i="1"/>
  <c r="G17" i="1"/>
  <c r="H17" i="1"/>
  <c r="I17" i="1"/>
  <c r="J17" i="1"/>
  <c r="K17" i="1"/>
  <c r="L17" i="1"/>
  <c r="M17" i="1"/>
  <c r="N17" i="1"/>
  <c r="O17" i="1"/>
  <c r="P17" i="1"/>
  <c r="Q17" i="1"/>
  <c r="R17" i="1"/>
  <c r="S17" i="1"/>
  <c r="T17" i="1"/>
  <c r="U17" i="1"/>
  <c r="V17" i="1"/>
  <c r="W17" i="1"/>
  <c r="X17" i="1"/>
  <c r="Y17" i="1"/>
  <c r="Z17" i="1"/>
  <c r="AA17" i="1"/>
  <c r="E17" i="1"/>
  <c r="K4" i="1"/>
  <c r="L4" i="1"/>
  <c r="M4" i="1"/>
  <c r="N4" i="1"/>
  <c r="O4" i="1"/>
  <c r="P4" i="1"/>
  <c r="Q4" i="1"/>
  <c r="R4" i="1"/>
  <c r="S4" i="1"/>
  <c r="T4" i="1"/>
  <c r="U4" i="1"/>
  <c r="V4" i="1"/>
  <c r="W4" i="1"/>
  <c r="X4" i="1"/>
  <c r="Y4" i="1"/>
  <c r="Z4" i="1"/>
  <c r="AA4" i="1"/>
  <c r="J4" i="1"/>
  <c r="I4" i="1"/>
  <c r="H4" i="1"/>
  <c r="G4" i="1"/>
  <c r="F4" i="1"/>
  <c r="E4" i="1"/>
</calcChain>
</file>

<file path=xl/sharedStrings.xml><?xml version="1.0" encoding="utf-8"?>
<sst xmlns="http://schemas.openxmlformats.org/spreadsheetml/2006/main" count="87" uniqueCount="55">
  <si>
    <t>NE.EXP.GNFS.CD</t>
  </si>
  <si>
    <t>1996 [YR1996]</t>
  </si>
  <si>
    <t>Series Code</t>
  </si>
  <si>
    <t>1991 [YR1991]</t>
  </si>
  <si>
    <t>1995 [YR1995]</t>
  </si>
  <si>
    <t>2005 [YR2005]</t>
  </si>
  <si>
    <t>2009 [YR2009]</t>
  </si>
  <si>
    <t>World Bank national accounts data, and OECD National Accounts data files.</t>
  </si>
  <si>
    <t>1990 [YR1990]</t>
  </si>
  <si>
    <t>Last Updated: 03/23/2017</t>
  </si>
  <si>
    <t>2004 [YR2004]</t>
  </si>
  <si>
    <t>NY.GDP.PCAP.CD</t>
  </si>
  <si>
    <t>2003 [YR2003]</t>
  </si>
  <si>
    <t>GDP per capita (current US$)</t>
  </si>
  <si>
    <t>NY.GDP.MKTP.CD</t>
  </si>
  <si>
    <t>Long definition</t>
  </si>
  <si>
    <t>Exports of goods and services represent the value of all goods and other market services provided to the rest of the world. They include the value of merchandise, freight, insurance, transport, travel, royalties, license fees, and other services, such as communication, construction, financial, information, business, personal, and government services. They exclude compensation of employees and investment income (formerly called factor services) and transfer payments. Data are in current U.S. dollars.</t>
  </si>
  <si>
    <t>Code</t>
  </si>
  <si>
    <t>GDP (current US$)</t>
  </si>
  <si>
    <t>2012 [YR2012]</t>
  </si>
  <si>
    <t>Imports of goods and services represent the value of all goods and other market services received from the rest of the world. They include the value of merchandise, freight, insurance, transport, travel, royalties, license fees, and other services, such as communication, construction, financial, information, business, personal, and government services. They exclude compensation of employees and investment income (formerly called factor services) and transfer payments. Data are in current U.S. dollars.</t>
  </si>
  <si>
    <t>Country Name</t>
  </si>
  <si>
    <t>NE.IMP.GNFS.CD</t>
  </si>
  <si>
    <t>1999 [YR1999]</t>
  </si>
  <si>
    <t>Mexico</t>
  </si>
  <si>
    <t>1994 [YR1994]</t>
  </si>
  <si>
    <t>Imports of goods and services (current US$)</t>
  </si>
  <si>
    <t>1998 [YR1998]</t>
  </si>
  <si>
    <t>MEX</t>
  </si>
  <si>
    <t>2008 [YR2008]</t>
  </si>
  <si>
    <t>Exports of goods and services (current US$)</t>
  </si>
  <si>
    <t>1993 [YR1993]</t>
  </si>
  <si>
    <t>Indicator Name</t>
  </si>
  <si>
    <t>2007 [YR2007]</t>
  </si>
  <si>
    <t>1992 [YR1992]</t>
  </si>
  <si>
    <t>2002 [YR2002]</t>
  </si>
  <si>
    <t>2006 [YR2006]</t>
  </si>
  <si>
    <t>Country Code</t>
  </si>
  <si>
    <t>2001 [YR2001]</t>
  </si>
  <si>
    <t>Series Name</t>
  </si>
  <si>
    <t>Argentina</t>
  </si>
  <si>
    <t>2000 [YR2000]</t>
  </si>
  <si>
    <t>Data from database: World Development Indicators</t>
  </si>
  <si>
    <t>2011 [YR2011]</t>
  </si>
  <si>
    <t>ARG</t>
  </si>
  <si>
    <t>2010 [YR2010]</t>
  </si>
  <si>
    <t>GDP per capita is gross domestic product divided by midyear population. GDP is the sum of gross value added by all resident producers in the economy plus any product taxes and minus any subsidies not included in the value of the products. It is calculated without making deductions for depreciation of fabricated assets or for depletion and degradation of natural resources. Data are in current U.S. dollars.</t>
  </si>
  <si>
    <t>Source</t>
  </si>
  <si>
    <t>1997 [YR1997]</t>
  </si>
  <si>
    <t>GDP at purchaser's prices is the sum of gross value added by all resident producers in the economy plus any product taxes and minus any subsidies not included in the value of the products. It is calculated without making deductions for depreciation of fabricated assets or for depletion and degradation of natural resources. Data are in current U.S. dollars. Dollar figures for GDP are converted from domestic currencies using single year official exchange rates. For a few countries where the official exchange rate does not reflect the rate effectively applied to actual foreign exchange transactions, an alternative conversion factor is used.</t>
  </si>
  <si>
    <t>Mexico Openess</t>
  </si>
  <si>
    <t>Argentina Openess</t>
  </si>
  <si>
    <t>Time</t>
  </si>
  <si>
    <t>Correlation Mexico</t>
  </si>
  <si>
    <t>Correlation Argentina</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</si>
</sst>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4">
    <xf numFmtId="0" fontId="0" fillId="0" borderId="0" xfId="0"/>
    <xf numFmtId="0" fontId="0" fillId="0" borderId="0" xfId="0" applyAlignment="1"/>
    <xf numFmtId="2" fontId="0" fillId="0" borderId="0" xfId="0" applyNumberFormat="1"/>
    <xf numFmtId="2" fontId="0" fillId="0" borderId="0" xfId="1" applyNumberFormat="1" applyFont="1"/>
  </cellXfs>
  <cellStyles count="2">
    <cellStyle name="Normal" xfId="0" builtinId="0"/>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_rels/chart1.xml.rels><?xml version="1.0" encoding="UTF-8" standalone="yes"?>
<Relationships xmlns="http://schemas.openxmlformats.org/package/2006/relationships"><Relationship Id="rId1" Type="http://schemas.microsoft.com/office/2011/relationships/chartStyle" Target="style1.xml"/><Relationship Id="rId2" Type="http://schemas.microsoft.com/office/2011/relationships/chartColorStyle" Target="colors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Openness versus time</a:t>
            </a:r>
          </a:p>
        </c:rich>
      </c:tx>
      <c:layout/>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tx>
            <c:strRef>
              <c:f>Data!$D$17</c:f>
              <c:strCache>
                <c:ptCount val="1"/>
                <c:pt idx="0">
                  <c:v>Mexico Openess</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cat>
            <c:numRef>
              <c:f>Data!$E$16:$AA$16</c:f>
              <c:numCache>
                <c:formatCode>General</c:formatCode>
                <c:ptCount val="23"/>
                <c:pt idx="0">
                  <c:v>1990.0</c:v>
                </c:pt>
                <c:pt idx="1">
                  <c:v>1991.0</c:v>
                </c:pt>
                <c:pt idx="2">
                  <c:v>1992.0</c:v>
                </c:pt>
                <c:pt idx="3">
                  <c:v>1993.0</c:v>
                </c:pt>
                <c:pt idx="4">
                  <c:v>1994.0</c:v>
                </c:pt>
                <c:pt idx="5">
                  <c:v>1995.0</c:v>
                </c:pt>
                <c:pt idx="6">
                  <c:v>1996.0</c:v>
                </c:pt>
                <c:pt idx="7">
                  <c:v>1997.0</c:v>
                </c:pt>
                <c:pt idx="8">
                  <c:v>1998.0</c:v>
                </c:pt>
                <c:pt idx="9">
                  <c:v>1999.0</c:v>
                </c:pt>
                <c:pt idx="10">
                  <c:v>2000.0</c:v>
                </c:pt>
                <c:pt idx="11">
                  <c:v>2001.0</c:v>
                </c:pt>
                <c:pt idx="12">
                  <c:v>2002.0</c:v>
                </c:pt>
                <c:pt idx="13">
                  <c:v>2003.0</c:v>
                </c:pt>
                <c:pt idx="14">
                  <c:v>2004.0</c:v>
                </c:pt>
                <c:pt idx="15">
                  <c:v>2005.0</c:v>
                </c:pt>
                <c:pt idx="16">
                  <c:v>2006.0</c:v>
                </c:pt>
                <c:pt idx="17">
                  <c:v>2007.0</c:v>
                </c:pt>
                <c:pt idx="18">
                  <c:v>2008.0</c:v>
                </c:pt>
                <c:pt idx="19">
                  <c:v>2009.0</c:v>
                </c:pt>
                <c:pt idx="20">
                  <c:v>2010.0</c:v>
                </c:pt>
                <c:pt idx="21">
                  <c:v>2011.0</c:v>
                </c:pt>
                <c:pt idx="22">
                  <c:v>2012.0</c:v>
                </c:pt>
              </c:numCache>
            </c:numRef>
          </c:cat>
          <c:val>
            <c:numRef>
              <c:f>Data!$E$17:$AA$17</c:f>
              <c:numCache>
                <c:formatCode>0.00</c:formatCode>
                <c:ptCount val="23"/>
                <c:pt idx="0">
                  <c:v>0.383061827751495</c:v>
                </c:pt>
                <c:pt idx="1">
                  <c:v>0.356373224192994</c:v>
                </c:pt>
                <c:pt idx="2">
                  <c:v>0.355093330591819</c:v>
                </c:pt>
                <c:pt idx="3">
                  <c:v>0.259656455008723</c:v>
                </c:pt>
                <c:pt idx="4">
                  <c:v>0.292971480418897</c:v>
                </c:pt>
                <c:pt idx="5">
                  <c:v>0.461115949753946</c:v>
                </c:pt>
                <c:pt idx="6">
                  <c:v>0.50724125773426</c:v>
                </c:pt>
                <c:pt idx="7">
                  <c:v>0.493201583135208</c:v>
                </c:pt>
                <c:pt idx="8">
                  <c:v>0.517760980309104</c:v>
                </c:pt>
                <c:pt idx="9">
                  <c:v>0.51268901099031</c:v>
                </c:pt>
                <c:pt idx="10">
                  <c:v>0.5313105126266</c:v>
                </c:pt>
                <c:pt idx="11">
                  <c:v>0.485280469403981</c:v>
                </c:pt>
                <c:pt idx="12">
                  <c:v>0.483710835849787</c:v>
                </c:pt>
                <c:pt idx="13">
                  <c:v>0.512352704309605</c:v>
                </c:pt>
                <c:pt idx="14">
                  <c:v>0.542264128628291</c:v>
                </c:pt>
                <c:pt idx="15">
                  <c:v>0.54576446236814</c:v>
                </c:pt>
                <c:pt idx="16">
                  <c:v>0.564550956275604</c:v>
                </c:pt>
                <c:pt idx="17">
                  <c:v>0.5706475185542</c:v>
                </c:pt>
                <c:pt idx="18">
                  <c:v>0.580710870036371</c:v>
                </c:pt>
                <c:pt idx="19">
                  <c:v>0.560347938199423</c:v>
                </c:pt>
                <c:pt idx="20">
                  <c:v>0.609465347831046</c:v>
                </c:pt>
                <c:pt idx="21">
                  <c:v>0.63776520101531</c:v>
                </c:pt>
                <c:pt idx="22">
                  <c:v>0.664083190298275</c:v>
                </c:pt>
              </c:numCache>
            </c:numRef>
          </c:val>
        </c:ser>
        <c:ser>
          <c:idx val="2"/>
          <c:order val="1"/>
          <c:tx>
            <c:strRef>
              <c:f>Data!$D$19</c:f>
              <c:strCache>
                <c:ptCount val="1"/>
                <c:pt idx="0">
                  <c:v>Argentina Openess</c:v>
                </c:pt>
              </c:strCache>
            </c:strRef>
          </c:tx>
          <c:spPr>
            <a:noFill/>
            <a:ln w="9525" cap="flat" cmpd="sng" algn="ctr">
              <a:solidFill>
                <a:schemeClr val="accent3"/>
              </a:solidFill>
              <a:miter lim="800000"/>
            </a:ln>
            <a:effectLst>
              <a:glow rad="63500">
                <a:schemeClr val="accent3">
                  <a:satMod val="175000"/>
                  <a:alpha val="25000"/>
                </a:schemeClr>
              </a:glow>
            </a:effectLst>
          </c:spPr>
          <c:invertIfNegative val="0"/>
          <c:cat>
            <c:numRef>
              <c:f>Data!$E$16:$AA$16</c:f>
              <c:numCache>
                <c:formatCode>General</c:formatCode>
                <c:ptCount val="23"/>
                <c:pt idx="0">
                  <c:v>1990.0</c:v>
                </c:pt>
                <c:pt idx="1">
                  <c:v>1991.0</c:v>
                </c:pt>
                <c:pt idx="2">
                  <c:v>1992.0</c:v>
                </c:pt>
                <c:pt idx="3">
                  <c:v>1993.0</c:v>
                </c:pt>
                <c:pt idx="4">
                  <c:v>1994.0</c:v>
                </c:pt>
                <c:pt idx="5">
                  <c:v>1995.0</c:v>
                </c:pt>
                <c:pt idx="6">
                  <c:v>1996.0</c:v>
                </c:pt>
                <c:pt idx="7">
                  <c:v>1997.0</c:v>
                </c:pt>
                <c:pt idx="8">
                  <c:v>1998.0</c:v>
                </c:pt>
                <c:pt idx="9">
                  <c:v>1999.0</c:v>
                </c:pt>
                <c:pt idx="10">
                  <c:v>2000.0</c:v>
                </c:pt>
                <c:pt idx="11">
                  <c:v>2001.0</c:v>
                </c:pt>
                <c:pt idx="12">
                  <c:v>2002.0</c:v>
                </c:pt>
                <c:pt idx="13">
                  <c:v>2003.0</c:v>
                </c:pt>
                <c:pt idx="14">
                  <c:v>2004.0</c:v>
                </c:pt>
                <c:pt idx="15">
                  <c:v>2005.0</c:v>
                </c:pt>
                <c:pt idx="16">
                  <c:v>2006.0</c:v>
                </c:pt>
                <c:pt idx="17">
                  <c:v>2007.0</c:v>
                </c:pt>
                <c:pt idx="18">
                  <c:v>2008.0</c:v>
                </c:pt>
                <c:pt idx="19">
                  <c:v>2009.0</c:v>
                </c:pt>
                <c:pt idx="20">
                  <c:v>2010.0</c:v>
                </c:pt>
                <c:pt idx="21">
                  <c:v>2011.0</c:v>
                </c:pt>
                <c:pt idx="22">
                  <c:v>2012.0</c:v>
                </c:pt>
              </c:numCache>
            </c:numRef>
          </c:cat>
          <c:val>
            <c:numRef>
              <c:f>Data!$E$19:$AA$19</c:f>
              <c:numCache>
                <c:formatCode>0.00</c:formatCode>
                <c:ptCount val="23"/>
                <c:pt idx="0">
                  <c:v>0.149908589999441</c:v>
                </c:pt>
                <c:pt idx="1">
                  <c:v>0.137530541588891</c:v>
                </c:pt>
                <c:pt idx="2">
                  <c:v>0.14730980586353</c:v>
                </c:pt>
                <c:pt idx="3">
                  <c:v>0.162231515323488</c:v>
                </c:pt>
                <c:pt idx="4">
                  <c:v>0.181342254505904</c:v>
                </c:pt>
                <c:pt idx="5">
                  <c:v>0.19771500987766</c:v>
                </c:pt>
                <c:pt idx="6">
                  <c:v>0.21506358172293</c:v>
                </c:pt>
                <c:pt idx="7">
                  <c:v>0.23336144697619</c:v>
                </c:pt>
                <c:pt idx="8">
                  <c:v>0.23349944346555</c:v>
                </c:pt>
                <c:pt idx="9">
                  <c:v>0.213826567862219</c:v>
                </c:pt>
                <c:pt idx="10">
                  <c:v>0.226225023420697</c:v>
                </c:pt>
                <c:pt idx="11">
                  <c:v>0.218524228521558</c:v>
                </c:pt>
                <c:pt idx="12">
                  <c:v>0.417527512956683</c:v>
                </c:pt>
                <c:pt idx="13">
                  <c:v>0.406446897458032</c:v>
                </c:pt>
                <c:pt idx="14">
                  <c:v>0.406926461228834</c:v>
                </c:pt>
                <c:pt idx="15">
                  <c:v>0.404126651734871</c:v>
                </c:pt>
                <c:pt idx="16">
                  <c:v>0.402561497071131</c:v>
                </c:pt>
                <c:pt idx="17">
                  <c:v>0.407604829433906</c:v>
                </c:pt>
                <c:pt idx="18">
                  <c:v>0.402269429032842</c:v>
                </c:pt>
                <c:pt idx="19">
                  <c:v>0.339029876483442</c:v>
                </c:pt>
                <c:pt idx="20">
                  <c:v>0.347830968026133</c:v>
                </c:pt>
                <c:pt idx="21">
                  <c:v>0.350056271595106</c:v>
                </c:pt>
                <c:pt idx="22">
                  <c:v>0.303622409032088</c:v>
                </c:pt>
              </c:numCache>
            </c:numRef>
          </c:val>
        </c:ser>
        <c:dLbls>
          <c:showLegendKey val="0"/>
          <c:showVal val="0"/>
          <c:showCatName val="0"/>
          <c:showSerName val="0"/>
          <c:showPercent val="0"/>
          <c:showBubbleSize val="0"/>
        </c:dLbls>
        <c:gapWidth val="315"/>
        <c:overlap val="-40"/>
        <c:axId val="195104848"/>
        <c:axId val="218292096"/>
      </c:barChart>
      <c:catAx>
        <c:axId val="19510484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218292096"/>
        <c:crosses val="autoZero"/>
        <c:auto val="1"/>
        <c:lblAlgn val="ctr"/>
        <c:lblOffset val="100"/>
        <c:noMultiLvlLbl val="0"/>
      </c:catAx>
      <c:valAx>
        <c:axId val="218292096"/>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9510484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16</xdr:col>
      <xdr:colOff>850900</xdr:colOff>
      <xdr:row>23</xdr:row>
      <xdr:rowOff>57150</xdr:rowOff>
    </xdr:from>
    <xdr:to>
      <xdr:col>23</xdr:col>
      <xdr:colOff>800100</xdr:colOff>
      <xdr:row>46</xdr:row>
      <xdr:rowOff>38100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8"/>
  <sheetViews>
    <sheetView tabSelected="1" topLeftCell="A3" workbookViewId="0">
      <selection activeCell="E28" sqref="E28"/>
    </sheetView>
  </sheetViews>
  <sheetFormatPr baseColWidth="10" defaultColWidth="8.83203125" defaultRowHeight="15" x14ac:dyDescent="0.2"/>
  <cols>
    <col min="3" max="3" width="33.6640625" bestFit="1" customWidth="1"/>
    <col min="4" max="4" width="15.1640625" bestFit="1" customWidth="1"/>
    <col min="5" max="5" width="17.1640625" bestFit="1" customWidth="1"/>
    <col min="6" max="21" width="14.5" bestFit="1" customWidth="1"/>
    <col min="22" max="23" width="15.5" bestFit="1" customWidth="1"/>
    <col min="24" max="24" width="14.5" bestFit="1" customWidth="1"/>
    <col min="25" max="27" width="15.5" bestFit="1" customWidth="1"/>
  </cols>
  <sheetData>
    <row r="1" spans="1:27" x14ac:dyDescent="0.2">
      <c r="A1" t="s">
        <v>21</v>
      </c>
      <c r="B1" t="s">
        <v>37</v>
      </c>
      <c r="C1" t="s">
        <v>39</v>
      </c>
      <c r="D1" t="s">
        <v>2</v>
      </c>
      <c r="E1" t="s">
        <v>8</v>
      </c>
      <c r="F1" t="s">
        <v>3</v>
      </c>
      <c r="G1" t="s">
        <v>34</v>
      </c>
      <c r="H1" t="s">
        <v>31</v>
      </c>
      <c r="I1" t="s">
        <v>25</v>
      </c>
      <c r="J1" t="s">
        <v>4</v>
      </c>
      <c r="K1" t="s">
        <v>1</v>
      </c>
      <c r="L1" t="s">
        <v>48</v>
      </c>
      <c r="M1" t="s">
        <v>27</v>
      </c>
      <c r="N1" t="s">
        <v>23</v>
      </c>
      <c r="O1" t="s">
        <v>41</v>
      </c>
      <c r="P1" t="s">
        <v>38</v>
      </c>
      <c r="Q1" t="s">
        <v>35</v>
      </c>
      <c r="R1" t="s">
        <v>12</v>
      </c>
      <c r="S1" t="s">
        <v>10</v>
      </c>
      <c r="T1" t="s">
        <v>5</v>
      </c>
      <c r="U1" t="s">
        <v>36</v>
      </c>
      <c r="V1" t="s">
        <v>33</v>
      </c>
      <c r="W1" t="s">
        <v>29</v>
      </c>
      <c r="X1" t="s">
        <v>6</v>
      </c>
      <c r="Y1" t="s">
        <v>45</v>
      </c>
      <c r="Z1" t="s">
        <v>43</v>
      </c>
      <c r="AA1" t="s">
        <v>19</v>
      </c>
    </row>
    <row r="2" spans="1:27" x14ac:dyDescent="0.2">
      <c r="A2" t="s">
        <v>24</v>
      </c>
      <c r="B2" t="s">
        <v>28</v>
      </c>
      <c r="C2" t="s">
        <v>26</v>
      </c>
      <c r="D2" t="s">
        <v>22</v>
      </c>
      <c r="E2">
        <v>51767986204.934898</v>
      </c>
      <c r="F2">
        <v>60602974423.535652</v>
      </c>
      <c r="G2">
        <v>73709195127.467773</v>
      </c>
      <c r="H2">
        <v>69669686416.741562</v>
      </c>
      <c r="I2">
        <v>84163224793.339447</v>
      </c>
      <c r="J2">
        <v>71983639436.707489</v>
      </c>
      <c r="K2" s="2">
        <v>95359265205.147766</v>
      </c>
      <c r="L2" s="2">
        <v>115761889878.13348</v>
      </c>
      <c r="M2" s="2">
        <v>130659065783.71283</v>
      </c>
      <c r="N2" s="2">
        <v>149426483201.5397</v>
      </c>
      <c r="O2" s="2">
        <v>183589195820.46616</v>
      </c>
      <c r="P2" s="2">
        <v>180334674009.61218</v>
      </c>
      <c r="Q2" s="2">
        <v>184711622307.37366</v>
      </c>
      <c r="R2" s="2">
        <v>187872817221.24387</v>
      </c>
      <c r="S2" s="2">
        <v>215618903951.79874</v>
      </c>
      <c r="T2" s="2">
        <v>242652366510.97919</v>
      </c>
      <c r="U2" s="2">
        <v>278522264386.37695</v>
      </c>
      <c r="V2" s="2">
        <v>305989269047.05255</v>
      </c>
      <c r="W2" s="2">
        <v>332286780775.76208</v>
      </c>
      <c r="X2" s="2">
        <v>257336814222.81421</v>
      </c>
      <c r="Y2" s="2">
        <v>326636993352.32672</v>
      </c>
      <c r="Z2" s="2">
        <v>380778673057.88318</v>
      </c>
      <c r="AA2" s="2">
        <v>400635499829.1507</v>
      </c>
    </row>
    <row r="3" spans="1:27" x14ac:dyDescent="0.2">
      <c r="A3" t="s">
        <v>24</v>
      </c>
      <c r="B3" t="s">
        <v>28</v>
      </c>
      <c r="C3" t="s">
        <v>30</v>
      </c>
      <c r="D3" t="s">
        <v>0</v>
      </c>
      <c r="E3">
        <v>48866100760.861832</v>
      </c>
      <c r="F3">
        <v>51459972501.987793</v>
      </c>
      <c r="G3">
        <v>55406026689.069107</v>
      </c>
      <c r="H3">
        <v>61187516048.273201</v>
      </c>
      <c r="I3">
        <v>70326131077.597702</v>
      </c>
      <c r="J3">
        <v>86544700439.293411</v>
      </c>
      <c r="K3" s="2">
        <v>106220510829.80237</v>
      </c>
      <c r="L3" s="2">
        <v>121248421418.19789</v>
      </c>
      <c r="M3" s="2">
        <v>129262253721.54117</v>
      </c>
      <c r="N3" s="2">
        <v>147656128404.66928</v>
      </c>
      <c r="O3" s="2">
        <v>179640155040.39932</v>
      </c>
      <c r="P3" s="2">
        <v>171349830876.76483</v>
      </c>
      <c r="Q3" s="2">
        <v>173988747928.74899</v>
      </c>
      <c r="R3" s="2">
        <v>177580287793.12265</v>
      </c>
      <c r="S3" s="2">
        <v>202069577352.47211</v>
      </c>
      <c r="T3" s="2">
        <v>230168394828.36142</v>
      </c>
      <c r="U3" s="2">
        <v>266428155277.45154</v>
      </c>
      <c r="V3" s="2">
        <v>289465051060.5589</v>
      </c>
      <c r="W3" s="2">
        <v>307235744449.53595</v>
      </c>
      <c r="X3" s="2">
        <v>244145871757.87173</v>
      </c>
      <c r="Y3" s="2">
        <v>313989466603.35553</v>
      </c>
      <c r="Z3" s="2">
        <v>366163970845.10559</v>
      </c>
      <c r="AA3" s="2">
        <v>387364501082.04572</v>
      </c>
    </row>
    <row r="4" spans="1:27" x14ac:dyDescent="0.2">
      <c r="E4" s="2">
        <f>SUM(E2:E3)</f>
        <v>100634086965.79672</v>
      </c>
      <c r="F4" s="2">
        <f>SUM(F2:F3)</f>
        <v>112062946925.52344</v>
      </c>
      <c r="G4" s="2">
        <f>SUM(G2:G3)</f>
        <v>129115221816.53688</v>
      </c>
      <c r="H4" s="2">
        <f>SUM(H2:H3)</f>
        <v>130857202465.01477</v>
      </c>
      <c r="I4" s="2">
        <f>SUM(I2:I3)</f>
        <v>154489355870.93713</v>
      </c>
      <c r="J4" s="2">
        <f>SUM(J2:J3)</f>
        <v>158528339876.00092</v>
      </c>
      <c r="K4" s="2">
        <f>SUM(K2:K3)</f>
        <v>201579776034.95013</v>
      </c>
      <c r="L4" s="2">
        <f>SUM(L2:L3)</f>
        <v>237010311296.33136</v>
      </c>
      <c r="M4" s="2">
        <f>SUM(M2:M3)</f>
        <v>259921319505.254</v>
      </c>
      <c r="N4" s="2">
        <f>SUM(N2:N3)</f>
        <v>297082611606.20898</v>
      </c>
      <c r="O4" s="2">
        <f>SUM(O2:O3)</f>
        <v>363229350860.86548</v>
      </c>
      <c r="P4" s="2">
        <f>SUM(P2:P3)</f>
        <v>351684504886.37701</v>
      </c>
      <c r="Q4" s="2">
        <f>SUM(Q2:Q3)</f>
        <v>358700370236.12268</v>
      </c>
      <c r="R4" s="2">
        <f>SUM(R2:R3)</f>
        <v>365453105014.36652</v>
      </c>
      <c r="S4" s="2">
        <f>SUM(S2:S3)</f>
        <v>417688481304.27087</v>
      </c>
      <c r="T4" s="2">
        <f>SUM(T2:T3)</f>
        <v>472820761339.34058</v>
      </c>
      <c r="U4" s="2">
        <f>SUM(U2:U3)</f>
        <v>544950419663.82849</v>
      </c>
      <c r="V4" s="2">
        <f>SUM(V2:V3)</f>
        <v>595454320107.61145</v>
      </c>
      <c r="W4" s="2">
        <f>SUM(W2:W3)</f>
        <v>639522525225.2981</v>
      </c>
      <c r="X4" s="2">
        <f>SUM(X2:X3)</f>
        <v>501482685980.68591</v>
      </c>
      <c r="Y4" s="2">
        <f>SUM(Y2:Y3)</f>
        <v>640626459955.68225</v>
      </c>
      <c r="Z4" s="2">
        <f>SUM(Z2:Z3)</f>
        <v>746942643902.98877</v>
      </c>
      <c r="AA4" s="2">
        <f>SUM(AA2:AA3)</f>
        <v>788000000911.19641</v>
      </c>
    </row>
    <row r="5" spans="1:27" x14ac:dyDescent="0.2">
      <c r="A5" t="s">
        <v>24</v>
      </c>
      <c r="B5" t="s">
        <v>28</v>
      </c>
      <c r="C5" t="s">
        <v>13</v>
      </c>
      <c r="D5" t="s">
        <v>11</v>
      </c>
      <c r="E5">
        <v>3068.7023122829373</v>
      </c>
      <c r="F5">
        <v>3600.0451302699275</v>
      </c>
      <c r="G5">
        <v>4080.452033848494</v>
      </c>
      <c r="H5">
        <v>5544.9326563841651</v>
      </c>
      <c r="I5">
        <v>5690.6745401133094</v>
      </c>
      <c r="J5">
        <v>3640.8335408969083</v>
      </c>
      <c r="K5">
        <v>4131.8057295764147</v>
      </c>
      <c r="L5">
        <v>4907.3331185891138</v>
      </c>
      <c r="M5">
        <v>5038.6295979855149</v>
      </c>
      <c r="N5">
        <v>5722.1221440526879</v>
      </c>
      <c r="O5">
        <v>6649.7163829107612</v>
      </c>
      <c r="P5">
        <v>6952.2893481657202</v>
      </c>
      <c r="Q5">
        <v>7023.7873758402948</v>
      </c>
      <c r="R5">
        <v>6673.1667001077994</v>
      </c>
      <c r="S5">
        <v>7115.121768727171</v>
      </c>
      <c r="T5">
        <v>7893.9621974496831</v>
      </c>
      <c r="U5">
        <v>8666.3353533106419</v>
      </c>
      <c r="V5">
        <v>9222.8839905821405</v>
      </c>
      <c r="W5">
        <v>9578.5705620703811</v>
      </c>
      <c r="X5">
        <v>7661.208404547403</v>
      </c>
      <c r="Y5">
        <v>8861.4937199910128</v>
      </c>
      <c r="Z5">
        <v>9730.2777614369988</v>
      </c>
      <c r="AA5">
        <v>9720.5616741290451</v>
      </c>
    </row>
    <row r="6" spans="1:27" x14ac:dyDescent="0.2">
      <c r="A6" t="s">
        <v>24</v>
      </c>
      <c r="B6" t="s">
        <v>28</v>
      </c>
      <c r="C6" t="s">
        <v>18</v>
      </c>
      <c r="D6" t="s">
        <v>14</v>
      </c>
      <c r="E6" s="2">
        <v>262709776007.96414</v>
      </c>
      <c r="F6" s="2">
        <v>314453890803.07446</v>
      </c>
      <c r="G6" s="2">
        <v>363609256195.67676</v>
      </c>
      <c r="H6" s="2">
        <v>503962832199.25531</v>
      </c>
      <c r="I6" s="2">
        <v>527318753518.41425</v>
      </c>
      <c r="J6" s="2">
        <v>343792792161.26117</v>
      </c>
      <c r="K6" s="2">
        <v>397404140458.45715</v>
      </c>
      <c r="L6" s="2">
        <v>480554644187.6618</v>
      </c>
      <c r="M6" s="2">
        <v>502010250656.74261</v>
      </c>
      <c r="N6" s="2">
        <v>579459682649.2616</v>
      </c>
      <c r="O6" s="2">
        <v>683647965226.95544</v>
      </c>
      <c r="P6" s="2">
        <v>724703603502.34949</v>
      </c>
      <c r="Q6" s="2">
        <v>741559509631.31726</v>
      </c>
      <c r="R6" s="2">
        <v>713284231624.8031</v>
      </c>
      <c r="S6" s="2">
        <v>770267585947.19128</v>
      </c>
      <c r="T6" s="2">
        <v>866345821213.26123</v>
      </c>
      <c r="U6" s="2">
        <v>965281191371.84375</v>
      </c>
      <c r="V6" s="2">
        <v>1043471321169.0853</v>
      </c>
      <c r="W6" s="2">
        <v>1101275278668.7874</v>
      </c>
      <c r="X6" s="2">
        <v>894948748436.74841</v>
      </c>
      <c r="Y6" s="2">
        <v>1051128603513.7703</v>
      </c>
      <c r="Z6" s="2">
        <v>1171187519660.6377</v>
      </c>
      <c r="AA6" s="2">
        <v>1186598324461.8247</v>
      </c>
    </row>
    <row r="7" spans="1:27" x14ac:dyDescent="0.2">
      <c r="A7" t="s">
        <v>40</v>
      </c>
      <c r="B7" t="s">
        <v>44</v>
      </c>
      <c r="C7" t="s">
        <v>26</v>
      </c>
      <c r="D7" t="s">
        <v>22</v>
      </c>
      <c r="E7" s="2">
        <v>6546483926.1318121</v>
      </c>
      <c r="F7" s="2">
        <v>11531201153.644468</v>
      </c>
      <c r="G7" s="2">
        <v>18606904906.117504</v>
      </c>
      <c r="H7" s="2">
        <v>22049649549.549549</v>
      </c>
      <c r="I7" s="2">
        <v>27299750000</v>
      </c>
      <c r="J7" s="2">
        <v>26038000000</v>
      </c>
      <c r="K7" s="2">
        <v>30148250000</v>
      </c>
      <c r="L7" s="2">
        <v>37413750000</v>
      </c>
      <c r="M7" s="2">
        <v>38667250000</v>
      </c>
      <c r="N7" s="2">
        <v>32762500000</v>
      </c>
      <c r="O7" s="2">
        <v>33070250000</v>
      </c>
      <c r="P7" s="2">
        <v>27604000000</v>
      </c>
      <c r="Q7" s="2">
        <v>13065794410.054401</v>
      </c>
      <c r="R7" s="2">
        <v>18772867664.528393</v>
      </c>
      <c r="S7" s="2">
        <v>27736672334.05685</v>
      </c>
      <c r="T7" s="2">
        <v>34423282330.386871</v>
      </c>
      <c r="U7" s="2">
        <v>40480743007.795609</v>
      </c>
      <c r="V7" s="2">
        <v>52567536063.149124</v>
      </c>
      <c r="W7" s="2">
        <v>66316154412.331665</v>
      </c>
      <c r="X7" s="2">
        <v>48268743517.256516</v>
      </c>
      <c r="Y7" s="2">
        <v>67937933973.824493</v>
      </c>
      <c r="Z7" s="2">
        <v>88839174040.049133</v>
      </c>
      <c r="AA7" s="2">
        <v>78013367471.143036</v>
      </c>
    </row>
    <row r="8" spans="1:27" x14ac:dyDescent="0.2">
      <c r="A8" t="s">
        <v>40</v>
      </c>
      <c r="B8" t="s">
        <v>44</v>
      </c>
      <c r="C8" t="s">
        <v>30</v>
      </c>
      <c r="D8" t="s">
        <v>0</v>
      </c>
      <c r="E8" s="2">
        <v>14643450362.368814</v>
      </c>
      <c r="F8" s="2">
        <v>14561091033.036182</v>
      </c>
      <c r="G8" s="2">
        <v>15095901877.649908</v>
      </c>
      <c r="H8" s="2">
        <v>16357317617.617619</v>
      </c>
      <c r="I8" s="2">
        <v>19385000000</v>
      </c>
      <c r="J8" s="2">
        <v>24978750000</v>
      </c>
      <c r="K8" s="2">
        <v>28381250000</v>
      </c>
      <c r="L8" s="2">
        <v>30928250000</v>
      </c>
      <c r="M8" s="2">
        <v>31137000000</v>
      </c>
      <c r="N8" s="2">
        <v>27862249999.999996</v>
      </c>
      <c r="O8" s="2">
        <v>31223750000</v>
      </c>
      <c r="P8" s="2">
        <v>31112750000</v>
      </c>
      <c r="Q8" s="2">
        <v>27736666041.393112</v>
      </c>
      <c r="R8" s="2">
        <v>33084461867.426945</v>
      </c>
      <c r="S8" s="2">
        <v>39266996621.778221</v>
      </c>
      <c r="T8" s="2">
        <v>46198180138.961517</v>
      </c>
      <c r="U8" s="2">
        <v>53550250223.117531</v>
      </c>
      <c r="V8" s="2">
        <v>65162321180.613213</v>
      </c>
      <c r="W8" s="2">
        <v>79762958377.767715</v>
      </c>
      <c r="X8" s="2">
        <v>65133480390.186783</v>
      </c>
      <c r="Y8" s="2">
        <v>80208867989.352463</v>
      </c>
      <c r="Z8" s="2">
        <v>97810932628.374741</v>
      </c>
      <c r="AA8" s="2">
        <v>88655483870.517975</v>
      </c>
    </row>
    <row r="9" spans="1:27" x14ac:dyDescent="0.2">
      <c r="E9" s="2">
        <f>SUM(E7:E8)</f>
        <v>21189934288.500626</v>
      </c>
      <c r="F9" s="2">
        <f>SUM(F7:F8)</f>
        <v>26092292186.680649</v>
      </c>
      <c r="G9" s="2">
        <f>SUM(G7:G8)</f>
        <v>33702806783.76741</v>
      </c>
      <c r="H9" s="2">
        <f>SUM(H7:H8)</f>
        <v>38406967167.167168</v>
      </c>
      <c r="I9" s="2">
        <f>SUM(I7:I8)</f>
        <v>46684750000</v>
      </c>
      <c r="J9" s="2">
        <f>SUM(J7:J8)</f>
        <v>51016750000</v>
      </c>
      <c r="K9" s="2">
        <f>SUM(K7:K8)</f>
        <v>58529500000</v>
      </c>
      <c r="L9" s="2">
        <f>SUM(L7:L8)</f>
        <v>68342000000</v>
      </c>
      <c r="M9" s="2">
        <f>SUM(M7:M8)</f>
        <v>69804250000</v>
      </c>
      <c r="N9" s="2">
        <f>SUM(N7:N8)</f>
        <v>60624750000</v>
      </c>
      <c r="O9" s="2">
        <f>SUM(O7:O8)</f>
        <v>64294000000</v>
      </c>
      <c r="P9" s="2">
        <f>SUM(P7:P8)</f>
        <v>58716750000</v>
      </c>
      <c r="Q9" s="2">
        <f>SUM(Q7:Q8)</f>
        <v>40802460451.44751</v>
      </c>
      <c r="R9" s="2">
        <f>SUM(R7:R8)</f>
        <v>51857329531.955338</v>
      </c>
      <c r="S9" s="2">
        <f>SUM(S7:S8)</f>
        <v>67003668955.835068</v>
      </c>
      <c r="T9" s="2">
        <f>SUM(T7:T8)</f>
        <v>80621462469.348389</v>
      </c>
      <c r="U9" s="2">
        <f>SUM(U7:U8)</f>
        <v>94030993230.913147</v>
      </c>
      <c r="V9" s="2">
        <f>SUM(V7:V8)</f>
        <v>117729857243.76233</v>
      </c>
      <c r="W9" s="2">
        <f>SUM(W7:W8)</f>
        <v>146079112790.09937</v>
      </c>
      <c r="X9" s="2">
        <f>SUM(X7:X8)</f>
        <v>113402223907.4433</v>
      </c>
      <c r="Y9" s="2">
        <f>SUM(Y7:Y8)</f>
        <v>148146801963.17694</v>
      </c>
      <c r="Z9" s="2">
        <f>SUM(Z7:Z8)</f>
        <v>186650106668.42389</v>
      </c>
      <c r="AA9" s="2">
        <f>SUM(AA7:AA8)</f>
        <v>166668851341.66101</v>
      </c>
    </row>
    <row r="10" spans="1:27" x14ac:dyDescent="0.2">
      <c r="A10" t="s">
        <v>40</v>
      </c>
      <c r="B10" t="s">
        <v>44</v>
      </c>
      <c r="C10" t="s">
        <v>13</v>
      </c>
      <c r="D10" t="s">
        <v>11</v>
      </c>
      <c r="E10">
        <v>4318.7745678404726</v>
      </c>
      <c r="F10">
        <v>5715.5040522024674</v>
      </c>
      <c r="G10">
        <v>6798.0271667106845</v>
      </c>
      <c r="H10">
        <v>6940.3513753902271</v>
      </c>
      <c r="I10">
        <v>7449.4806053362754</v>
      </c>
      <c r="J10">
        <v>7373.4274028800492</v>
      </c>
      <c r="K10">
        <v>7683.5738479082383</v>
      </c>
      <c r="L10">
        <v>8172.6652353430609</v>
      </c>
      <c r="M10">
        <v>8248.7647199026487</v>
      </c>
      <c r="N10">
        <v>7736.37257792733</v>
      </c>
      <c r="O10">
        <v>7669.2737085843437</v>
      </c>
      <c r="P10">
        <v>7170.6896981935752</v>
      </c>
      <c r="Q10">
        <v>2579.188198988837</v>
      </c>
      <c r="R10">
        <v>3330.4286600684723</v>
      </c>
      <c r="S10">
        <v>4251.5653466057975</v>
      </c>
      <c r="T10">
        <v>5096.2583324750503</v>
      </c>
      <c r="U10">
        <v>5904.6781322834213</v>
      </c>
      <c r="V10">
        <v>7226.2702945274541</v>
      </c>
      <c r="W10">
        <v>8992.5896191967367</v>
      </c>
      <c r="X10">
        <v>8198.5661113628648</v>
      </c>
      <c r="Y10">
        <v>10332.032366296633</v>
      </c>
      <c r="Z10">
        <v>12800.201856329486</v>
      </c>
      <c r="AA10">
        <v>13040.306395228017</v>
      </c>
    </row>
    <row r="11" spans="1:27" x14ac:dyDescent="0.2">
      <c r="A11" t="s">
        <v>40</v>
      </c>
      <c r="B11" t="s">
        <v>44</v>
      </c>
      <c r="C11" t="s">
        <v>18</v>
      </c>
      <c r="D11" t="s">
        <v>14</v>
      </c>
      <c r="E11">
        <v>141352368724.03104</v>
      </c>
      <c r="F11">
        <v>189719984268.48453</v>
      </c>
      <c r="G11">
        <v>228788617201.69592</v>
      </c>
      <c r="H11">
        <v>236741715015.01501</v>
      </c>
      <c r="I11">
        <v>257440000000</v>
      </c>
      <c r="J11">
        <v>258031750000</v>
      </c>
      <c r="K11">
        <v>272149750000</v>
      </c>
      <c r="L11">
        <v>292859000000</v>
      </c>
      <c r="M11">
        <v>298948250000</v>
      </c>
      <c r="N11">
        <v>283523000000</v>
      </c>
      <c r="O11">
        <v>284203750000</v>
      </c>
      <c r="P11">
        <v>268696750000</v>
      </c>
      <c r="Q11">
        <v>97724004251.860199</v>
      </c>
      <c r="R11">
        <v>127586973492.17664</v>
      </c>
      <c r="S11">
        <v>164657930461.189</v>
      </c>
      <c r="T11">
        <v>199495534687.57709</v>
      </c>
      <c r="U11">
        <v>233581686065.4668</v>
      </c>
      <c r="V11">
        <v>288833322724.04376</v>
      </c>
      <c r="W11">
        <v>363137495039.85596</v>
      </c>
      <c r="X11">
        <v>334490355492.25952</v>
      </c>
      <c r="Y11">
        <v>425916078731.80029</v>
      </c>
      <c r="Z11">
        <v>533200293249.74823</v>
      </c>
      <c r="AA11">
        <v>548934618735.75592</v>
      </c>
    </row>
    <row r="15" spans="1:27" x14ac:dyDescent="0.2">
      <c r="A15" t="s">
        <v>42</v>
      </c>
      <c r="E15" s="2"/>
    </row>
    <row r="16" spans="1:27" x14ac:dyDescent="0.2">
      <c r="A16" t="s">
        <v>9</v>
      </c>
      <c r="D16" t="s">
        <v>52</v>
      </c>
      <c r="E16">
        <v>1990</v>
      </c>
      <c r="F16">
        <v>1991</v>
      </c>
      <c r="G16">
        <v>1992</v>
      </c>
      <c r="H16">
        <v>1993</v>
      </c>
      <c r="I16">
        <v>1994</v>
      </c>
      <c r="J16">
        <v>1995</v>
      </c>
      <c r="K16">
        <v>1996</v>
      </c>
      <c r="L16">
        <v>1997</v>
      </c>
      <c r="M16">
        <v>1998</v>
      </c>
      <c r="N16">
        <v>1999</v>
      </c>
      <c r="O16">
        <v>2000</v>
      </c>
      <c r="P16">
        <v>2001</v>
      </c>
      <c r="Q16">
        <v>2002</v>
      </c>
      <c r="R16">
        <v>2003</v>
      </c>
      <c r="S16">
        <v>2004</v>
      </c>
      <c r="T16">
        <v>2005</v>
      </c>
      <c r="U16">
        <v>2006</v>
      </c>
      <c r="V16">
        <v>2007</v>
      </c>
      <c r="W16">
        <v>2008</v>
      </c>
      <c r="X16">
        <v>2009</v>
      </c>
      <c r="Y16">
        <v>2010</v>
      </c>
      <c r="Z16">
        <v>2011</v>
      </c>
      <c r="AA16">
        <v>2012</v>
      </c>
    </row>
    <row r="17" spans="3:27" x14ac:dyDescent="0.2">
      <c r="D17" t="s">
        <v>50</v>
      </c>
      <c r="E17" s="3">
        <f>(E4/E6)</f>
        <v>0.3830618277514955</v>
      </c>
      <c r="F17" s="3">
        <f t="shared" ref="F17:AA17" si="0">(F4/F6)</f>
        <v>0.35637322419299439</v>
      </c>
      <c r="G17" s="3">
        <f t="shared" si="0"/>
        <v>0.35509333059181908</v>
      </c>
      <c r="H17" s="3">
        <f t="shared" si="0"/>
        <v>0.25965645500872342</v>
      </c>
      <c r="I17" s="3">
        <f t="shared" si="0"/>
        <v>0.29297148041889676</v>
      </c>
      <c r="J17" s="3">
        <f t="shared" si="0"/>
        <v>0.46111594975394604</v>
      </c>
      <c r="K17" s="3">
        <f t="shared" si="0"/>
        <v>0.50724125773425954</v>
      </c>
      <c r="L17" s="3">
        <f t="shared" si="0"/>
        <v>0.49320158313520795</v>
      </c>
      <c r="M17" s="3">
        <f t="shared" si="0"/>
        <v>0.51776098030910389</v>
      </c>
      <c r="N17" s="3">
        <f t="shared" si="0"/>
        <v>0.51268901099031028</v>
      </c>
      <c r="O17" s="3">
        <f t="shared" si="0"/>
        <v>0.53131051262659967</v>
      </c>
      <c r="P17" s="3">
        <f t="shared" si="0"/>
        <v>0.48528046940398145</v>
      </c>
      <c r="Q17" s="3">
        <f t="shared" si="0"/>
        <v>0.48371083584978702</v>
      </c>
      <c r="R17" s="3">
        <f t="shared" si="0"/>
        <v>0.512352704309605</v>
      </c>
      <c r="S17" s="3">
        <f t="shared" si="0"/>
        <v>0.54226412862829088</v>
      </c>
      <c r="T17" s="3">
        <f t="shared" si="0"/>
        <v>0.54576446236814036</v>
      </c>
      <c r="U17" s="3">
        <f t="shared" si="0"/>
        <v>0.56455095627560381</v>
      </c>
      <c r="V17" s="3">
        <f t="shared" si="0"/>
        <v>0.57064751855420026</v>
      </c>
      <c r="W17" s="3">
        <f t="shared" si="0"/>
        <v>0.58071087003637067</v>
      </c>
      <c r="X17" s="3">
        <f t="shared" si="0"/>
        <v>0.56034793819942286</v>
      </c>
      <c r="Y17" s="3">
        <f t="shared" si="0"/>
        <v>0.60946534783104656</v>
      </c>
      <c r="Z17" s="3">
        <f t="shared" si="0"/>
        <v>0.63776520101530987</v>
      </c>
      <c r="AA17" s="3">
        <f t="shared" si="0"/>
        <v>0.66408319029827523</v>
      </c>
    </row>
    <row r="19" spans="3:27" x14ac:dyDescent="0.2">
      <c r="D19" t="s">
        <v>51</v>
      </c>
      <c r="E19" s="2">
        <f>E9/E11</f>
        <v>0.14990858999944134</v>
      </c>
      <c r="F19" s="2">
        <f t="shared" ref="F19:AA19" si="1">F9/F11</f>
        <v>0.13753054158889147</v>
      </c>
      <c r="G19" s="2">
        <f t="shared" si="1"/>
        <v>0.14730980586353046</v>
      </c>
      <c r="H19" s="2">
        <f t="shared" si="1"/>
        <v>0.1622315153234877</v>
      </c>
      <c r="I19" s="2">
        <f t="shared" si="1"/>
        <v>0.1813422545059043</v>
      </c>
      <c r="J19" s="2">
        <f t="shared" si="1"/>
        <v>0.19771500987766041</v>
      </c>
      <c r="K19" s="2">
        <f t="shared" si="1"/>
        <v>0.21506358172293011</v>
      </c>
      <c r="L19" s="2">
        <f t="shared" si="1"/>
        <v>0.23336144697618991</v>
      </c>
      <c r="M19" s="2">
        <f t="shared" si="1"/>
        <v>0.23349944346554963</v>
      </c>
      <c r="N19" s="2">
        <f t="shared" si="1"/>
        <v>0.21382656786221929</v>
      </c>
      <c r="O19" s="2">
        <f t="shared" si="1"/>
        <v>0.22622502342069731</v>
      </c>
      <c r="P19" s="2">
        <f t="shared" si="1"/>
        <v>0.21852422852155823</v>
      </c>
      <c r="Q19" s="2">
        <f t="shared" si="1"/>
        <v>0.41752751295668306</v>
      </c>
      <c r="R19" s="2">
        <f t="shared" si="1"/>
        <v>0.40644689745803181</v>
      </c>
      <c r="S19" s="2">
        <f t="shared" si="1"/>
        <v>0.40692646122883397</v>
      </c>
      <c r="T19" s="2">
        <f t="shared" si="1"/>
        <v>0.40412665173487122</v>
      </c>
      <c r="U19" s="2">
        <f t="shared" si="1"/>
        <v>0.40256149707113054</v>
      </c>
      <c r="V19" s="2">
        <f t="shared" si="1"/>
        <v>0.40760482943390652</v>
      </c>
      <c r="W19" s="2">
        <f t="shared" si="1"/>
        <v>0.40226942903284202</v>
      </c>
      <c r="X19" s="2">
        <f t="shared" si="1"/>
        <v>0.33902987648344185</v>
      </c>
      <c r="Y19" s="2">
        <f t="shared" si="1"/>
        <v>0.34783096802613339</v>
      </c>
      <c r="Z19" s="2">
        <f t="shared" si="1"/>
        <v>0.35005627159510572</v>
      </c>
      <c r="AA19" s="2">
        <f t="shared" si="1"/>
        <v>0.30362240903208809</v>
      </c>
    </row>
    <row r="23" spans="3:27" x14ac:dyDescent="0.2">
      <c r="C23" t="s">
        <v>52</v>
      </c>
    </row>
    <row r="27" spans="3:27" x14ac:dyDescent="0.2">
      <c r="D27" t="s">
        <v>53</v>
      </c>
      <c r="E27" t="s">
        <v>54</v>
      </c>
    </row>
    <row r="28" spans="3:27" x14ac:dyDescent="0.2">
      <c r="D28">
        <f>CORREL(E17:AA17,E5:AA5)</f>
        <v>0.7396906293821619</v>
      </c>
      <c r="E28">
        <f>CORREL(E19:AA19,E10:AA10)</f>
        <v>-7.8324070416296965E-2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heetViews>
  <sheetFormatPr baseColWidth="10" defaultColWidth="8.83203125" defaultRowHeight="15" x14ac:dyDescent="0.2"/>
  <cols>
    <col min="1" max="1" width="15.83203125" customWidth="1"/>
    <col min="2" max="4" width="50.83203125" customWidth="1"/>
  </cols>
  <sheetData>
    <row r="1" spans="1:4" x14ac:dyDescent="0.2">
      <c r="A1" s="1" t="s">
        <v>17</v>
      </c>
      <c r="B1" s="1" t="s">
        <v>32</v>
      </c>
      <c r="C1" s="1" t="s">
        <v>15</v>
      </c>
      <c r="D1" s="1" t="s">
        <v>47</v>
      </c>
    </row>
    <row r="2" spans="1:4" x14ac:dyDescent="0.2">
      <c r="A2" s="1" t="s">
        <v>22</v>
      </c>
      <c r="B2" s="1" t="s">
        <v>26</v>
      </c>
      <c r="C2" s="1" t="s">
        <v>20</v>
      </c>
      <c r="D2" s="1" t="s">
        <v>7</v>
      </c>
    </row>
    <row r="3" spans="1:4" x14ac:dyDescent="0.2">
      <c r="A3" s="1" t="s">
        <v>0</v>
      </c>
      <c r="B3" s="1" t="s">
        <v>30</v>
      </c>
      <c r="C3" s="1" t="s">
        <v>16</v>
      </c>
      <c r="D3" s="1" t="s">
        <v>7</v>
      </c>
    </row>
    <row r="4" spans="1:4" x14ac:dyDescent="0.2">
      <c r="A4" s="1" t="s">
        <v>11</v>
      </c>
      <c r="B4" s="1" t="s">
        <v>13</v>
      </c>
      <c r="C4" s="1" t="s">
        <v>46</v>
      </c>
      <c r="D4" s="1" t="s">
        <v>7</v>
      </c>
    </row>
    <row r="5" spans="1:4" x14ac:dyDescent="0.2">
      <c r="A5" s="1" t="s">
        <v>14</v>
      </c>
      <c r="B5" s="1" t="s">
        <v>18</v>
      </c>
      <c r="C5" s="1" t="s">
        <v>49</v>
      </c>
      <c r="D5" s="1"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Data</vt:lpstr>
      <vt:lpstr>Definition and Source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2017-04-02T06:52:23Z</dcterms:created>
  <dcterms:modified xsi:type="dcterms:W3CDTF">2017-04-02T08:28:48Z</dcterms:modified>
</cp:coreProperties>
</file>